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<sst xmlns="http://schemas.openxmlformats.org/spreadsheetml/2006/main" count="108" uniqueCount="67">
  <si>
    <t>附件1：</t>
  </si>
  <si>
    <t>景德镇学院2024年度公开选聘高素质人才
专业科目加试成绩及总成绩</t>
  </si>
  <si>
    <t>岗位名称</t>
  </si>
  <si>
    <t>岗位代码</t>
  </si>
  <si>
    <t>入围加试人员名单</t>
  </si>
  <si>
    <t>试讲成绩</t>
  </si>
  <si>
    <t>专业实践成绩</t>
  </si>
  <si>
    <t>总成绩</t>
  </si>
  <si>
    <t>备注</t>
  </si>
  <si>
    <t>原始成绩</t>
  </si>
  <si>
    <t>折算后成绩50%</t>
  </si>
  <si>
    <t>教师岗1</t>
  </si>
  <si>
    <t>胡坤</t>
  </si>
  <si>
    <t>何璇男</t>
  </si>
  <si>
    <t>冯绍鹏</t>
  </si>
  <si>
    <t>刘宏飞</t>
  </si>
  <si>
    <t>教师岗2</t>
  </si>
  <si>
    <t>王路标</t>
  </si>
  <si>
    <t>何宇豪</t>
  </si>
  <si>
    <t>王爱坤</t>
  </si>
  <si>
    <t>彭懿</t>
  </si>
  <si>
    <t>缺考</t>
  </si>
  <si>
    <t>教师岗3</t>
  </si>
  <si>
    <t>段桃</t>
  </si>
  <si>
    <t>滑海涛</t>
  </si>
  <si>
    <t>刘俊雄</t>
  </si>
  <si>
    <t>杨健飞</t>
  </si>
  <si>
    <t>教师岗4</t>
  </si>
  <si>
    <t>邓昊成</t>
  </si>
  <si>
    <t>胡佳雨</t>
  </si>
  <si>
    <t>练良珏</t>
  </si>
  <si>
    <t>王美艳</t>
  </si>
  <si>
    <t>吴玉辉</t>
  </si>
  <si>
    <t>张小丽</t>
  </si>
  <si>
    <t>试讲缺考</t>
  </si>
  <si>
    <t>教师岗5</t>
  </si>
  <si>
    <t>汪蕴恒</t>
  </si>
  <si>
    <t>谢鑫</t>
  </si>
  <si>
    <t>专业面试成绩</t>
  </si>
  <si>
    <t>折算后成绩60%</t>
  </si>
  <si>
    <t>折算后成绩40%</t>
  </si>
  <si>
    <t>教师岗6</t>
  </si>
  <si>
    <t>徐雨涵</t>
  </si>
  <si>
    <t>周荧</t>
  </si>
  <si>
    <t>陈欢</t>
  </si>
  <si>
    <t>黄瑞艳</t>
  </si>
  <si>
    <t>陈紫薇</t>
  </si>
  <si>
    <t>教师岗7</t>
  </si>
  <si>
    <t>张小圆</t>
  </si>
  <si>
    <t>刘书琴</t>
  </si>
  <si>
    <t>程锦元</t>
  </si>
  <si>
    <t>胡梦婷</t>
  </si>
  <si>
    <t>眭明星</t>
  </si>
  <si>
    <t>俞柏慧</t>
  </si>
  <si>
    <t>霍紫燕</t>
  </si>
  <si>
    <t>李昊</t>
  </si>
  <si>
    <t>教师岗8</t>
  </si>
  <si>
    <t>刘丹</t>
  </si>
  <si>
    <t>彭会会</t>
  </si>
  <si>
    <t>程洪伟</t>
  </si>
  <si>
    <t>郭佳璐</t>
  </si>
  <si>
    <t>谢翠玲</t>
  </si>
  <si>
    <t>教师岗9</t>
  </si>
  <si>
    <t>雷鑫</t>
  </si>
  <si>
    <t>谢海</t>
  </si>
  <si>
    <t>教师岗10</t>
  </si>
  <si>
    <t>余燕华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</si>
</sst>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);\(0.00\)"/>
    <numFmt numFmtId="178" formatCode="0.00_);[Red]\(0.00\)"/>
    <numFmt numFmtId="179" formatCode="0.0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黑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179" fontId="5" fillId="0" borderId="0" xfId="0" applyNumberFormat="1" applyFont="1" applyFill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9" fontId="5" fillId="0" borderId="2" xfId="0" applyNumberFormat="1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0" fontId="0" fillId="0" borderId="2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workbookViewId="0">
      <selection activeCell="M26" sqref="M26"/>
    </sheetView>
  </sheetViews>
  <sheetFormatPr defaultColWidth="9" defaultRowHeight="18" customHeight="1"/>
  <cols>
    <col min="1" max="1" width="13.125" style="1" customWidth="1"/>
    <col min="2" max="2" width="13.25" style="1" customWidth="1"/>
    <col min="3" max="7" width="9" style="2"/>
    <col min="8" max="8" width="8.875" style="2" customWidth="1"/>
    <col min="9" max="9" width="8.125" style="2" customWidth="1"/>
    <col min="10" max="16384" width="9" style="2"/>
  </cols>
  <sheetData>
    <row r="1" ht="21" customHeight="1" spans="1:1">
      <c r="A1" s="3" t="s">
        <v>0</v>
      </c>
    </row>
    <row r="2" ht="53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customHeight="1" spans="1:9">
      <c r="A3" s="6" t="s">
        <v>2</v>
      </c>
      <c r="B3" s="6" t="s">
        <v>3</v>
      </c>
      <c r="C3" s="6" t="s">
        <v>4</v>
      </c>
      <c r="D3" s="7" t="s">
        <v>5</v>
      </c>
      <c r="E3" s="7"/>
      <c r="F3" s="7" t="s">
        <v>6</v>
      </c>
      <c r="G3" s="7"/>
      <c r="H3" s="6" t="s">
        <v>7</v>
      </c>
      <c r="I3" s="6" t="s">
        <v>8</v>
      </c>
    </row>
    <row r="4" ht="30" customHeight="1" spans="1:9">
      <c r="A4" s="6"/>
      <c r="B4" s="6"/>
      <c r="C4" s="6"/>
      <c r="D4" s="8" t="s">
        <v>9</v>
      </c>
      <c r="E4" s="7" t="s">
        <v>10</v>
      </c>
      <c r="F4" s="7" t="s">
        <v>9</v>
      </c>
      <c r="G4" s="7" t="s">
        <v>10</v>
      </c>
      <c r="H4" s="6"/>
      <c r="I4" s="6"/>
    </row>
    <row r="5" customHeight="1" spans="1:9">
      <c r="A5" s="9" t="s">
        <v>11</v>
      </c>
      <c r="B5" s="9">
        <v>2024401001</v>
      </c>
      <c r="C5" s="9" t="s">
        <v>12</v>
      </c>
      <c r="D5" s="10">
        <v>86.8</v>
      </c>
      <c r="E5" s="10">
        <f t="shared" ref="E5:E11" si="0">SUM(D5)*0.5</f>
        <v>43.4</v>
      </c>
      <c r="F5" s="11">
        <v>96</v>
      </c>
      <c r="G5" s="10">
        <f t="shared" ref="G5:G11" si="1">SUM(F5)*0.5</f>
        <v>48</v>
      </c>
      <c r="H5" s="12">
        <f t="shared" ref="H5:H11" si="2">SUM(E5,G5)</f>
        <v>91.4</v>
      </c>
      <c r="I5" s="24"/>
    </row>
    <row r="6" customHeight="1" spans="1:9">
      <c r="A6" s="9" t="s">
        <v>11</v>
      </c>
      <c r="B6" s="9">
        <v>2024401001</v>
      </c>
      <c r="C6" s="9" t="s">
        <v>13</v>
      </c>
      <c r="D6" s="10">
        <v>88.8</v>
      </c>
      <c r="E6" s="10">
        <f t="shared" si="0"/>
        <v>44.4</v>
      </c>
      <c r="F6" s="11">
        <v>90.2</v>
      </c>
      <c r="G6" s="10">
        <f t="shared" si="1"/>
        <v>45.1</v>
      </c>
      <c r="H6" s="12">
        <f t="shared" si="2"/>
        <v>89.5</v>
      </c>
      <c r="I6" s="24"/>
    </row>
    <row r="7" customHeight="1" spans="1:9">
      <c r="A7" s="9" t="s">
        <v>11</v>
      </c>
      <c r="B7" s="9">
        <v>2024401001</v>
      </c>
      <c r="C7" s="9" t="s">
        <v>14</v>
      </c>
      <c r="D7" s="10">
        <v>83.6</v>
      </c>
      <c r="E7" s="10">
        <f t="shared" si="0"/>
        <v>41.8</v>
      </c>
      <c r="F7" s="11">
        <v>53.4</v>
      </c>
      <c r="G7" s="10">
        <f t="shared" si="1"/>
        <v>26.7</v>
      </c>
      <c r="H7" s="12">
        <f t="shared" si="2"/>
        <v>68.5</v>
      </c>
      <c r="I7" s="24"/>
    </row>
    <row r="8" customHeight="1" spans="1:9">
      <c r="A8" s="9" t="s">
        <v>11</v>
      </c>
      <c r="B8" s="9">
        <v>2024401001</v>
      </c>
      <c r="C8" s="9" t="s">
        <v>15</v>
      </c>
      <c r="D8" s="10">
        <v>59.2</v>
      </c>
      <c r="E8" s="10">
        <f t="shared" si="0"/>
        <v>29.6</v>
      </c>
      <c r="F8" s="10">
        <v>30.2</v>
      </c>
      <c r="G8" s="10">
        <f t="shared" si="1"/>
        <v>15.1</v>
      </c>
      <c r="H8" s="12">
        <f t="shared" si="2"/>
        <v>44.7</v>
      </c>
      <c r="I8" s="24"/>
    </row>
    <row r="9" customHeight="1" spans="1:9">
      <c r="A9" s="9" t="s">
        <v>16</v>
      </c>
      <c r="B9" s="9">
        <v>2024401002</v>
      </c>
      <c r="C9" s="9" t="s">
        <v>17</v>
      </c>
      <c r="D9" s="10">
        <v>80</v>
      </c>
      <c r="E9" s="10">
        <f t="shared" si="0"/>
        <v>40</v>
      </c>
      <c r="F9" s="10">
        <v>77.6</v>
      </c>
      <c r="G9" s="10">
        <f t="shared" si="1"/>
        <v>38.8</v>
      </c>
      <c r="H9" s="12">
        <f t="shared" si="2"/>
        <v>78.8</v>
      </c>
      <c r="I9" s="24"/>
    </row>
    <row r="10" customHeight="1" spans="1:9">
      <c r="A10" s="9" t="s">
        <v>16</v>
      </c>
      <c r="B10" s="9">
        <v>2024401002</v>
      </c>
      <c r="C10" s="9" t="s">
        <v>18</v>
      </c>
      <c r="D10" s="10">
        <v>66.8</v>
      </c>
      <c r="E10" s="10">
        <f t="shared" si="0"/>
        <v>33.4</v>
      </c>
      <c r="F10" s="11">
        <v>61.2</v>
      </c>
      <c r="G10" s="10">
        <f t="shared" si="1"/>
        <v>30.6</v>
      </c>
      <c r="H10" s="12">
        <f t="shared" si="2"/>
        <v>64</v>
      </c>
      <c r="I10" s="24"/>
    </row>
    <row r="11" customHeight="1" spans="1:9">
      <c r="A11" s="9" t="s">
        <v>16</v>
      </c>
      <c r="B11" s="9">
        <v>2024401002</v>
      </c>
      <c r="C11" s="9" t="s">
        <v>19</v>
      </c>
      <c r="D11" s="10">
        <v>77.8</v>
      </c>
      <c r="E11" s="10">
        <f t="shared" si="0"/>
        <v>38.9</v>
      </c>
      <c r="F11" s="11">
        <v>31.8</v>
      </c>
      <c r="G11" s="10">
        <f t="shared" si="1"/>
        <v>15.9</v>
      </c>
      <c r="H11" s="12">
        <f t="shared" si="2"/>
        <v>54.8</v>
      </c>
      <c r="I11" s="24"/>
    </row>
    <row r="12" customHeight="1" spans="1:9">
      <c r="A12" s="9" t="s">
        <v>16</v>
      </c>
      <c r="B12" s="9">
        <v>2024401002</v>
      </c>
      <c r="C12" s="9" t="s">
        <v>20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24" t="s">
        <v>21</v>
      </c>
    </row>
    <row r="13" customHeight="1" spans="1:9">
      <c r="A13" s="9" t="s">
        <v>22</v>
      </c>
      <c r="B13" s="9">
        <v>2024401003</v>
      </c>
      <c r="C13" s="13" t="s">
        <v>23</v>
      </c>
      <c r="D13" s="14">
        <v>79.4</v>
      </c>
      <c r="E13" s="14">
        <f t="shared" ref="E13:E16" si="3">D13*0.5</f>
        <v>39.7</v>
      </c>
      <c r="F13" s="14">
        <v>69.8</v>
      </c>
      <c r="G13" s="14">
        <f t="shared" ref="G13:G16" si="4">F13*0.5</f>
        <v>34.9</v>
      </c>
      <c r="H13" s="14">
        <f t="shared" ref="H13:H24" si="5">E13+G13</f>
        <v>74.6</v>
      </c>
      <c r="I13" s="24"/>
    </row>
    <row r="14" customHeight="1" spans="1:9">
      <c r="A14" s="9" t="s">
        <v>22</v>
      </c>
      <c r="B14" s="9">
        <v>2024401003</v>
      </c>
      <c r="C14" s="13" t="s">
        <v>24</v>
      </c>
      <c r="D14" s="14">
        <v>81.2</v>
      </c>
      <c r="E14" s="14">
        <f t="shared" si="3"/>
        <v>40.6</v>
      </c>
      <c r="F14" s="14">
        <v>66.2</v>
      </c>
      <c r="G14" s="14">
        <f t="shared" si="4"/>
        <v>33.1</v>
      </c>
      <c r="H14" s="14">
        <f t="shared" si="5"/>
        <v>73.7</v>
      </c>
      <c r="I14" s="24"/>
    </row>
    <row r="15" customHeight="1" spans="1:9">
      <c r="A15" s="9" t="s">
        <v>22</v>
      </c>
      <c r="B15" s="9">
        <v>2024401003</v>
      </c>
      <c r="C15" s="13" t="s">
        <v>25</v>
      </c>
      <c r="D15" s="14">
        <v>70</v>
      </c>
      <c r="E15" s="14">
        <f t="shared" si="3"/>
        <v>35</v>
      </c>
      <c r="F15" s="15">
        <v>71</v>
      </c>
      <c r="G15" s="14">
        <f t="shared" si="4"/>
        <v>35.5</v>
      </c>
      <c r="H15" s="14">
        <f t="shared" si="5"/>
        <v>70.5</v>
      </c>
      <c r="I15" s="24"/>
    </row>
    <row r="16" customHeight="1" spans="1:9">
      <c r="A16" s="9" t="s">
        <v>22</v>
      </c>
      <c r="B16" s="9">
        <v>2024401003</v>
      </c>
      <c r="C16" s="13" t="s">
        <v>26</v>
      </c>
      <c r="D16" s="14">
        <v>84</v>
      </c>
      <c r="E16" s="14">
        <f t="shared" si="3"/>
        <v>42</v>
      </c>
      <c r="F16" s="14">
        <v>53.8</v>
      </c>
      <c r="G16" s="14">
        <f t="shared" si="4"/>
        <v>26.9</v>
      </c>
      <c r="H16" s="14">
        <f t="shared" si="5"/>
        <v>68.9</v>
      </c>
      <c r="I16" s="24"/>
    </row>
    <row r="17" customHeight="1" spans="1:9">
      <c r="A17" s="9" t="s">
        <v>27</v>
      </c>
      <c r="B17" s="9">
        <v>2024401004</v>
      </c>
      <c r="C17" s="9" t="s">
        <v>28</v>
      </c>
      <c r="D17" s="10">
        <v>82</v>
      </c>
      <c r="E17" s="10">
        <v>41</v>
      </c>
      <c r="F17" s="11">
        <v>62.6</v>
      </c>
      <c r="G17" s="10">
        <v>31.3</v>
      </c>
      <c r="H17" s="12">
        <f t="shared" si="5"/>
        <v>72.3</v>
      </c>
      <c r="I17" s="24"/>
    </row>
    <row r="18" customHeight="1" spans="1:9">
      <c r="A18" s="9" t="s">
        <v>27</v>
      </c>
      <c r="B18" s="9">
        <v>2024401004</v>
      </c>
      <c r="C18" s="9" t="s">
        <v>29</v>
      </c>
      <c r="D18" s="10">
        <v>82.8</v>
      </c>
      <c r="E18" s="10">
        <v>41.4</v>
      </c>
      <c r="F18" s="10">
        <v>51.8</v>
      </c>
      <c r="G18" s="10">
        <v>25.9</v>
      </c>
      <c r="H18" s="12">
        <f t="shared" si="5"/>
        <v>67.3</v>
      </c>
      <c r="I18" s="24"/>
    </row>
    <row r="19" customHeight="1" spans="1:9">
      <c r="A19" s="9" t="s">
        <v>27</v>
      </c>
      <c r="B19" s="9">
        <v>2024401004</v>
      </c>
      <c r="C19" s="9" t="s">
        <v>30</v>
      </c>
      <c r="D19" s="10">
        <v>81.2</v>
      </c>
      <c r="E19" s="10">
        <v>40.6</v>
      </c>
      <c r="F19" s="11">
        <v>47.8</v>
      </c>
      <c r="G19" s="10">
        <v>23.9</v>
      </c>
      <c r="H19" s="12">
        <f t="shared" si="5"/>
        <v>64.5</v>
      </c>
      <c r="I19" s="24"/>
    </row>
    <row r="20" customHeight="1" spans="1:9">
      <c r="A20" s="9" t="s">
        <v>27</v>
      </c>
      <c r="B20" s="9">
        <v>2024401004</v>
      </c>
      <c r="C20" s="9" t="s">
        <v>31</v>
      </c>
      <c r="D20" s="10">
        <v>85.4</v>
      </c>
      <c r="E20" s="10">
        <v>42.7</v>
      </c>
      <c r="F20" s="11">
        <v>38.8</v>
      </c>
      <c r="G20" s="10">
        <v>19.4</v>
      </c>
      <c r="H20" s="12">
        <f t="shared" si="5"/>
        <v>62.1</v>
      </c>
      <c r="I20" s="24"/>
    </row>
    <row r="21" customHeight="1" spans="1:9">
      <c r="A21" s="9" t="s">
        <v>27</v>
      </c>
      <c r="B21" s="9">
        <v>2024401004</v>
      </c>
      <c r="C21" s="9" t="s">
        <v>32</v>
      </c>
      <c r="D21" s="10">
        <v>81</v>
      </c>
      <c r="E21" s="10">
        <v>40.5</v>
      </c>
      <c r="F21" s="10">
        <v>19</v>
      </c>
      <c r="G21" s="10">
        <v>9.5</v>
      </c>
      <c r="H21" s="12">
        <f t="shared" si="5"/>
        <v>50</v>
      </c>
      <c r="I21" s="24"/>
    </row>
    <row r="22" customHeight="1" spans="1:9">
      <c r="A22" s="9" t="s">
        <v>27</v>
      </c>
      <c r="B22" s="9">
        <v>2024401004</v>
      </c>
      <c r="C22" s="9" t="s">
        <v>33</v>
      </c>
      <c r="D22" s="10">
        <v>0</v>
      </c>
      <c r="E22" s="10">
        <v>0</v>
      </c>
      <c r="F22" s="11">
        <v>18.4</v>
      </c>
      <c r="G22" s="10">
        <v>9.2</v>
      </c>
      <c r="H22" s="12">
        <f t="shared" si="5"/>
        <v>9.2</v>
      </c>
      <c r="I22" s="24" t="s">
        <v>34</v>
      </c>
    </row>
    <row r="23" customHeight="1" spans="1:9">
      <c r="A23" s="9" t="s">
        <v>35</v>
      </c>
      <c r="B23" s="9">
        <v>2024401005</v>
      </c>
      <c r="C23" s="9" t="s">
        <v>36</v>
      </c>
      <c r="D23" s="10">
        <v>82.6</v>
      </c>
      <c r="E23" s="10">
        <f>0.5*D23</f>
        <v>41.3</v>
      </c>
      <c r="F23" s="10">
        <v>69.2</v>
      </c>
      <c r="G23" s="10">
        <f>0.5*F23</f>
        <v>34.6</v>
      </c>
      <c r="H23" s="12">
        <f t="shared" si="5"/>
        <v>75.9</v>
      </c>
      <c r="I23" s="24"/>
    </row>
    <row r="24" customHeight="1" spans="1:9">
      <c r="A24" s="9" t="s">
        <v>35</v>
      </c>
      <c r="B24" s="9">
        <v>2024401005</v>
      </c>
      <c r="C24" s="9" t="s">
        <v>37</v>
      </c>
      <c r="D24" s="10">
        <v>78</v>
      </c>
      <c r="E24" s="10">
        <f>0.5*D24</f>
        <v>39</v>
      </c>
      <c r="F24" s="11">
        <v>57.6</v>
      </c>
      <c r="G24" s="10">
        <f>0.5*F24</f>
        <v>28.8</v>
      </c>
      <c r="H24" s="12">
        <f t="shared" si="5"/>
        <v>67.8</v>
      </c>
      <c r="I24" s="24"/>
    </row>
    <row r="25" customHeight="1" spans="1:9">
      <c r="A25" s="16"/>
      <c r="B25" s="16"/>
      <c r="C25" s="16"/>
      <c r="D25" s="17"/>
      <c r="E25" s="17"/>
      <c r="F25" s="18"/>
      <c r="G25" s="17"/>
      <c r="H25" s="19"/>
      <c r="I25" s="1"/>
    </row>
    <row r="26" customHeight="1" spans="1:9">
      <c r="A26" s="16"/>
      <c r="B26" s="16"/>
      <c r="C26" s="16"/>
      <c r="D26" s="17"/>
      <c r="E26" s="17"/>
      <c r="F26" s="18"/>
      <c r="G26" s="17"/>
      <c r="H26" s="19"/>
      <c r="I26" s="1"/>
    </row>
    <row r="27" customHeight="1" spans="1:9">
      <c r="A27" s="6" t="s">
        <v>2</v>
      </c>
      <c r="B27" s="6" t="s">
        <v>3</v>
      </c>
      <c r="C27" s="6" t="s">
        <v>4</v>
      </c>
      <c r="D27" s="7" t="s">
        <v>5</v>
      </c>
      <c r="E27" s="7"/>
      <c r="F27" s="7" t="s">
        <v>38</v>
      </c>
      <c r="G27" s="7"/>
      <c r="H27" s="6" t="s">
        <v>7</v>
      </c>
      <c r="I27" s="6" t="s">
        <v>8</v>
      </c>
    </row>
    <row r="28" ht="33" customHeight="1" spans="1:9">
      <c r="A28" s="6"/>
      <c r="B28" s="6"/>
      <c r="C28" s="6"/>
      <c r="D28" s="8" t="s">
        <v>9</v>
      </c>
      <c r="E28" s="7" t="s">
        <v>39</v>
      </c>
      <c r="F28" s="7" t="s">
        <v>9</v>
      </c>
      <c r="G28" s="7" t="s">
        <v>40</v>
      </c>
      <c r="H28" s="6"/>
      <c r="I28" s="6"/>
    </row>
    <row r="29" customHeight="1" spans="1:9">
      <c r="A29" s="9" t="s">
        <v>41</v>
      </c>
      <c r="B29" s="9">
        <v>2024401006</v>
      </c>
      <c r="C29" s="20" t="s">
        <v>42</v>
      </c>
      <c r="D29" s="21">
        <v>85.4</v>
      </c>
      <c r="E29" s="21">
        <f t="shared" ref="E29:E41" si="6">D29*0.6</f>
        <v>51.24</v>
      </c>
      <c r="F29" s="21">
        <v>86</v>
      </c>
      <c r="G29" s="21">
        <f t="shared" ref="G29:G41" si="7">F29*0.4</f>
        <v>34.4</v>
      </c>
      <c r="H29" s="22">
        <f t="shared" ref="H29:H49" si="8">E29+G29</f>
        <v>85.64</v>
      </c>
      <c r="I29" s="24"/>
    </row>
    <row r="30" customHeight="1" spans="1:9">
      <c r="A30" s="9" t="s">
        <v>41</v>
      </c>
      <c r="B30" s="9">
        <v>2024401006</v>
      </c>
      <c r="C30" s="20" t="s">
        <v>43</v>
      </c>
      <c r="D30" s="21">
        <v>82.2</v>
      </c>
      <c r="E30" s="21">
        <f t="shared" si="6"/>
        <v>49.32</v>
      </c>
      <c r="F30" s="23">
        <v>83.2</v>
      </c>
      <c r="G30" s="21">
        <f t="shared" si="7"/>
        <v>33.28</v>
      </c>
      <c r="H30" s="22">
        <f t="shared" si="8"/>
        <v>82.6</v>
      </c>
      <c r="I30" s="24"/>
    </row>
    <row r="31" customHeight="1" spans="1:9">
      <c r="A31" s="9" t="s">
        <v>41</v>
      </c>
      <c r="B31" s="9">
        <v>2024401006</v>
      </c>
      <c r="C31" s="20" t="s">
        <v>44</v>
      </c>
      <c r="D31" s="21">
        <v>76.8</v>
      </c>
      <c r="E31" s="21">
        <f t="shared" si="6"/>
        <v>46.08</v>
      </c>
      <c r="F31" s="23">
        <v>82.2</v>
      </c>
      <c r="G31" s="21">
        <f t="shared" si="7"/>
        <v>32.88</v>
      </c>
      <c r="H31" s="22">
        <f t="shared" si="8"/>
        <v>78.96</v>
      </c>
      <c r="I31" s="24"/>
    </row>
    <row r="32" customHeight="1" spans="1:9">
      <c r="A32" s="9" t="s">
        <v>41</v>
      </c>
      <c r="B32" s="9">
        <v>2024401006</v>
      </c>
      <c r="C32" s="20" t="s">
        <v>45</v>
      </c>
      <c r="D32" s="21">
        <v>75.4</v>
      </c>
      <c r="E32" s="21">
        <f t="shared" si="6"/>
        <v>45.24</v>
      </c>
      <c r="F32" s="23">
        <v>74.2</v>
      </c>
      <c r="G32" s="21">
        <f t="shared" si="7"/>
        <v>29.68</v>
      </c>
      <c r="H32" s="22">
        <f t="shared" si="8"/>
        <v>74.92</v>
      </c>
      <c r="I32" s="24"/>
    </row>
    <row r="33" customHeight="1" spans="1:9">
      <c r="A33" s="9" t="s">
        <v>41</v>
      </c>
      <c r="B33" s="9">
        <v>2024401006</v>
      </c>
      <c r="C33" s="20" t="s">
        <v>46</v>
      </c>
      <c r="D33" s="21">
        <v>69.8</v>
      </c>
      <c r="E33" s="21">
        <f t="shared" si="6"/>
        <v>41.88</v>
      </c>
      <c r="F33" s="23">
        <v>69.8</v>
      </c>
      <c r="G33" s="21">
        <f t="shared" si="7"/>
        <v>27.92</v>
      </c>
      <c r="H33" s="22">
        <f t="shared" si="8"/>
        <v>69.8</v>
      </c>
      <c r="I33" s="24"/>
    </row>
    <row r="34" customHeight="1" spans="1:9">
      <c r="A34" s="9" t="s">
        <v>47</v>
      </c>
      <c r="B34" s="9">
        <v>2024401007</v>
      </c>
      <c r="C34" s="20" t="s">
        <v>48</v>
      </c>
      <c r="D34" s="21">
        <v>83</v>
      </c>
      <c r="E34" s="21">
        <f t="shared" si="6"/>
        <v>49.8</v>
      </c>
      <c r="F34" s="21">
        <v>84.2</v>
      </c>
      <c r="G34" s="21">
        <f t="shared" si="7"/>
        <v>33.68</v>
      </c>
      <c r="H34" s="22">
        <f t="shared" si="8"/>
        <v>83.48</v>
      </c>
      <c r="I34" s="26"/>
    </row>
    <row r="35" customHeight="1" spans="1:9">
      <c r="A35" s="9" t="s">
        <v>47</v>
      </c>
      <c r="B35" s="9">
        <v>2024401007</v>
      </c>
      <c r="C35" s="20" t="s">
        <v>49</v>
      </c>
      <c r="D35" s="21">
        <v>80</v>
      </c>
      <c r="E35" s="21">
        <f t="shared" si="6"/>
        <v>48</v>
      </c>
      <c r="F35" s="23">
        <v>81.2</v>
      </c>
      <c r="G35" s="21">
        <f t="shared" si="7"/>
        <v>32.48</v>
      </c>
      <c r="H35" s="22">
        <f t="shared" si="8"/>
        <v>80.48</v>
      </c>
      <c r="I35" s="26"/>
    </row>
    <row r="36" customHeight="1" spans="1:9">
      <c r="A36" s="9" t="s">
        <v>47</v>
      </c>
      <c r="B36" s="9">
        <v>2024401007</v>
      </c>
      <c r="C36" s="20" t="s">
        <v>50</v>
      </c>
      <c r="D36" s="21">
        <v>77.8</v>
      </c>
      <c r="E36" s="21">
        <f t="shared" si="6"/>
        <v>46.68</v>
      </c>
      <c r="F36" s="21">
        <v>82.8</v>
      </c>
      <c r="G36" s="21">
        <f t="shared" si="7"/>
        <v>33.12</v>
      </c>
      <c r="H36" s="22">
        <f t="shared" si="8"/>
        <v>79.8</v>
      </c>
      <c r="I36" s="26"/>
    </row>
    <row r="37" customHeight="1" spans="1:9">
      <c r="A37" s="9" t="s">
        <v>47</v>
      </c>
      <c r="B37" s="9">
        <v>2024401007</v>
      </c>
      <c r="C37" s="20" t="s">
        <v>51</v>
      </c>
      <c r="D37" s="21">
        <v>80.8</v>
      </c>
      <c r="E37" s="21">
        <f t="shared" si="6"/>
        <v>48.48</v>
      </c>
      <c r="F37" s="21">
        <v>74.4</v>
      </c>
      <c r="G37" s="21">
        <f t="shared" si="7"/>
        <v>29.76</v>
      </c>
      <c r="H37" s="22">
        <f t="shared" si="8"/>
        <v>78.24</v>
      </c>
      <c r="I37" s="26"/>
    </row>
    <row r="38" customHeight="1" spans="1:9">
      <c r="A38" s="9" t="s">
        <v>47</v>
      </c>
      <c r="B38" s="9">
        <v>2024401007</v>
      </c>
      <c r="C38" s="20" t="s">
        <v>52</v>
      </c>
      <c r="D38" s="21">
        <v>76.4</v>
      </c>
      <c r="E38" s="21">
        <f t="shared" si="6"/>
        <v>45.84</v>
      </c>
      <c r="F38" s="21">
        <v>80.2</v>
      </c>
      <c r="G38" s="21">
        <f t="shared" si="7"/>
        <v>32.08</v>
      </c>
      <c r="H38" s="22">
        <f t="shared" si="8"/>
        <v>77.92</v>
      </c>
      <c r="I38" s="26"/>
    </row>
    <row r="39" customHeight="1" spans="1:9">
      <c r="A39" s="9" t="s">
        <v>47</v>
      </c>
      <c r="B39" s="9">
        <v>2024401007</v>
      </c>
      <c r="C39" s="20" t="s">
        <v>53</v>
      </c>
      <c r="D39" s="21">
        <v>79.2</v>
      </c>
      <c r="E39" s="21">
        <f t="shared" si="6"/>
        <v>47.52</v>
      </c>
      <c r="F39" s="21">
        <v>75.8</v>
      </c>
      <c r="G39" s="21">
        <f t="shared" si="7"/>
        <v>30.32</v>
      </c>
      <c r="H39" s="22">
        <f t="shared" si="8"/>
        <v>77.84</v>
      </c>
      <c r="I39" s="26"/>
    </row>
    <row r="40" customHeight="1" spans="1:9">
      <c r="A40" s="9" t="s">
        <v>47</v>
      </c>
      <c r="B40" s="9">
        <v>2024401007</v>
      </c>
      <c r="C40" s="20" t="s">
        <v>54</v>
      </c>
      <c r="D40" s="21">
        <v>77.6</v>
      </c>
      <c r="E40" s="21">
        <f t="shared" si="6"/>
        <v>46.56</v>
      </c>
      <c r="F40" s="21">
        <v>75.6</v>
      </c>
      <c r="G40" s="21">
        <f t="shared" si="7"/>
        <v>30.24</v>
      </c>
      <c r="H40" s="22">
        <f t="shared" si="8"/>
        <v>76.8</v>
      </c>
      <c r="I40" s="26"/>
    </row>
    <row r="41" customHeight="1" spans="1:9">
      <c r="A41" s="9" t="s">
        <v>47</v>
      </c>
      <c r="B41" s="9">
        <v>2024401007</v>
      </c>
      <c r="C41" s="20" t="s">
        <v>55</v>
      </c>
      <c r="D41" s="21">
        <v>74</v>
      </c>
      <c r="E41" s="21">
        <f t="shared" si="6"/>
        <v>44.4</v>
      </c>
      <c r="F41" s="21">
        <v>66.4</v>
      </c>
      <c r="G41" s="21">
        <f t="shared" si="7"/>
        <v>26.56</v>
      </c>
      <c r="H41" s="22">
        <f t="shared" si="8"/>
        <v>70.96</v>
      </c>
      <c r="I41" s="26"/>
    </row>
    <row r="42" customHeight="1" spans="1:9">
      <c r="A42" s="24" t="s">
        <v>56</v>
      </c>
      <c r="B42" s="24">
        <v>2024401008</v>
      </c>
      <c r="C42" s="24" t="s">
        <v>57</v>
      </c>
      <c r="D42" s="25">
        <v>85.4</v>
      </c>
      <c r="E42" s="25">
        <f t="shared" ref="E42:E49" si="9">D42*60%</f>
        <v>51.24</v>
      </c>
      <c r="F42" s="25">
        <v>82.8</v>
      </c>
      <c r="G42" s="25">
        <f t="shared" ref="G42:G49" si="10">F42*40%</f>
        <v>33.12</v>
      </c>
      <c r="H42" s="25">
        <f t="shared" si="8"/>
        <v>84.36</v>
      </c>
      <c r="I42" s="24"/>
    </row>
    <row r="43" customHeight="1" spans="1:9">
      <c r="A43" s="24" t="s">
        <v>56</v>
      </c>
      <c r="B43" s="24">
        <v>2024401008</v>
      </c>
      <c r="C43" s="24" t="s">
        <v>58</v>
      </c>
      <c r="D43" s="25">
        <v>81.4</v>
      </c>
      <c r="E43" s="25">
        <f t="shared" si="9"/>
        <v>48.84</v>
      </c>
      <c r="F43" s="25">
        <v>80.8</v>
      </c>
      <c r="G43" s="25">
        <f t="shared" si="10"/>
        <v>32.32</v>
      </c>
      <c r="H43" s="25">
        <f t="shared" si="8"/>
        <v>81.16</v>
      </c>
      <c r="I43" s="24"/>
    </row>
    <row r="44" customHeight="1" spans="1:9">
      <c r="A44" s="24" t="s">
        <v>56</v>
      </c>
      <c r="B44" s="24">
        <v>2024401008</v>
      </c>
      <c r="C44" s="24" t="s">
        <v>59</v>
      </c>
      <c r="D44" s="25">
        <v>80</v>
      </c>
      <c r="E44" s="25">
        <f t="shared" si="9"/>
        <v>48</v>
      </c>
      <c r="F44" s="25">
        <v>80.6</v>
      </c>
      <c r="G44" s="25">
        <f t="shared" si="10"/>
        <v>32.24</v>
      </c>
      <c r="H44" s="25">
        <f t="shared" si="8"/>
        <v>80.24</v>
      </c>
      <c r="I44" s="24"/>
    </row>
    <row r="45" customHeight="1" spans="1:9">
      <c r="A45" s="24" t="s">
        <v>56</v>
      </c>
      <c r="B45" s="24">
        <v>2024401008</v>
      </c>
      <c r="C45" s="24" t="s">
        <v>60</v>
      </c>
      <c r="D45" s="25">
        <v>79.2</v>
      </c>
      <c r="E45" s="25">
        <f t="shared" si="9"/>
        <v>47.52</v>
      </c>
      <c r="F45" s="25">
        <v>81.8</v>
      </c>
      <c r="G45" s="25">
        <f t="shared" si="10"/>
        <v>32.72</v>
      </c>
      <c r="H45" s="25">
        <f t="shared" si="8"/>
        <v>80.24</v>
      </c>
      <c r="I45" s="24"/>
    </row>
    <row r="46" customHeight="1" spans="1:9">
      <c r="A46" s="24" t="s">
        <v>56</v>
      </c>
      <c r="B46" s="24">
        <v>2024401008</v>
      </c>
      <c r="C46" s="24" t="s">
        <v>61</v>
      </c>
      <c r="D46" s="25">
        <v>77.4</v>
      </c>
      <c r="E46" s="25">
        <f t="shared" si="9"/>
        <v>46.44</v>
      </c>
      <c r="F46" s="25">
        <v>78</v>
      </c>
      <c r="G46" s="25">
        <f t="shared" si="10"/>
        <v>31.2</v>
      </c>
      <c r="H46" s="25">
        <f t="shared" si="8"/>
        <v>77.64</v>
      </c>
      <c r="I46" s="24"/>
    </row>
    <row r="47" customHeight="1" spans="1:9">
      <c r="A47" s="24" t="s">
        <v>62</v>
      </c>
      <c r="B47" s="24">
        <v>2024401009</v>
      </c>
      <c r="C47" s="24" t="s">
        <v>63</v>
      </c>
      <c r="D47" s="25">
        <v>78.4</v>
      </c>
      <c r="E47" s="25">
        <f t="shared" si="9"/>
        <v>47.04</v>
      </c>
      <c r="F47" s="25">
        <v>80.2</v>
      </c>
      <c r="G47" s="25">
        <f t="shared" si="10"/>
        <v>32.08</v>
      </c>
      <c r="H47" s="25">
        <f t="shared" si="8"/>
        <v>79.12</v>
      </c>
      <c r="I47" s="24"/>
    </row>
    <row r="48" customHeight="1" spans="1:9">
      <c r="A48" s="24" t="s">
        <v>62</v>
      </c>
      <c r="B48" s="24">
        <v>2024401009</v>
      </c>
      <c r="C48" s="24" t="s">
        <v>64</v>
      </c>
      <c r="D48" s="25">
        <v>74.2</v>
      </c>
      <c r="E48" s="25">
        <f t="shared" si="9"/>
        <v>44.52</v>
      </c>
      <c r="F48" s="25">
        <v>72.4</v>
      </c>
      <c r="G48" s="25">
        <f t="shared" si="10"/>
        <v>28.96</v>
      </c>
      <c r="H48" s="25">
        <f t="shared" si="8"/>
        <v>73.48</v>
      </c>
      <c r="I48" s="24"/>
    </row>
    <row r="49" customHeight="1" spans="1:9">
      <c r="A49" s="24" t="s">
        <v>65</v>
      </c>
      <c r="B49" s="24">
        <v>2024401010</v>
      </c>
      <c r="C49" s="24" t="s">
        <v>66</v>
      </c>
      <c r="D49" s="25">
        <v>79.6</v>
      </c>
      <c r="E49" s="25">
        <f t="shared" si="9"/>
        <v>47.76</v>
      </c>
      <c r="F49" s="25">
        <v>80</v>
      </c>
      <c r="G49" s="25">
        <f t="shared" si="10"/>
        <v>32</v>
      </c>
      <c r="H49" s="25">
        <f t="shared" si="8"/>
        <v>79.76</v>
      </c>
      <c r="I49" s="24"/>
    </row>
  </sheetData>
  <mergeCells count="15">
    <mergeCell ref="A2:I2"/>
    <mergeCell ref="D3:E3"/>
    <mergeCell ref="F3:G3"/>
    <mergeCell ref="D27:E27"/>
    <mergeCell ref="F27:G27"/>
    <mergeCell ref="A3:A4"/>
    <mergeCell ref="A27:A28"/>
    <mergeCell ref="B3:B4"/>
    <mergeCell ref="B27:B28"/>
    <mergeCell ref="C3:C4"/>
    <mergeCell ref="C27:C28"/>
    <mergeCell ref="H3:H4"/>
    <mergeCell ref="H27:H28"/>
    <mergeCell ref="I3:I4"/>
    <mergeCell ref="I27:I28"/>
  </mergeCells>
  <conditionalFormatting sqref="C5:C49">
    <cfRule type="duplicateValues" dxfId="0" priority="2"/>
  </conditionalFormatting>
  <pageMargins left="0.75" right="0.75" top="1" bottom="1" header="0.5" footer="0.5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Felix Xu </cp:lastModifiedBy>
  <dcterms:created xsi:type="dcterms:W3CDTF">2023-06-21T07:07:00Z</dcterms:created>
  <dcterms:modified xsi:type="dcterms:W3CDTF">2024-12-30T07:53:53Z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8EE3EA5595E14F4D87A47D7A0B9FAFB2_13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